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1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1">'BS'!$A$1:$I$53</definedName>
    <definedName name="_xlnm.Print_Area" localSheetId="2">'CF'!$A$1:$G$49</definedName>
    <definedName name="_xlnm.Print_Area" localSheetId="0">'P&amp;L'!$A$1:$K$56</definedName>
  </definedNames>
  <calcPr fullCalcOnLoad="1"/>
</workbook>
</file>

<file path=xl/sharedStrings.xml><?xml version="1.0" encoding="utf-8"?>
<sst xmlns="http://schemas.openxmlformats.org/spreadsheetml/2006/main" count="145" uniqueCount="113">
  <si>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</si>
  <si>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</si>
  <si>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</si>
  <si>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</si>
  <si>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</si>
  <si>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</si>
  <si>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</si>
  <si>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</si>
  <si>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</si>
  <si>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</si>
  <si>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</si>
  <si>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</si>
  <si>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</si>
  <si>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Taxation</t>
  </si>
  <si>
    <t>-   Basic (Sen)</t>
  </si>
  <si>
    <t>-   Fully Diluted (Sen)</t>
  </si>
  <si>
    <t>CONDENSED CONSOLIDATED BALANCE SHEET</t>
  </si>
  <si>
    <t>(AUDITED)</t>
  </si>
  <si>
    <t xml:space="preserve">AS AT </t>
  </si>
  <si>
    <t>AS AT</t>
  </si>
  <si>
    <t>Investment Properties</t>
  </si>
  <si>
    <t>Current assets</t>
  </si>
  <si>
    <t>-</t>
  </si>
  <si>
    <t>Inventories</t>
  </si>
  <si>
    <t>Cash and Bank Balances</t>
  </si>
  <si>
    <t>Current liabilities</t>
  </si>
  <si>
    <t>Borrowings</t>
  </si>
  <si>
    <t>Share capital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</si>
  <si>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</si>
  <si>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</si>
  <si>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</si>
  <si>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</si>
  <si>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</si>
  <si>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</si>
  <si>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</si>
  <si>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</si>
  <si>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</si>
  <si>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</si>
  <si>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</si>
  <si>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</si>
  <si>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</si>
  <si>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</si>
  <si>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</si>
  <si>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</si>
  <si>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</si>
  <si>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Proceeds from issuance of shares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</si>
  <si>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</si>
  <si>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</si>
  <si>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</si>
  <si>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</si>
  <si>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</si>
  <si>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</si>
  <si>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</si>
  <si>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 xml:space="preserve">Exercise of Employee share option scheme </t>
  </si>
  <si>
    <t>Share Of Loss Of</t>
  </si>
  <si>
    <t>CASH AND CASH EQUIVALENTS BROUGHT FORWARD</t>
  </si>
  <si>
    <t>CASH AND CASH EQUIVALENTS CARRIED FORWARD</t>
  </si>
  <si>
    <t>LOSSES</t>
  </si>
  <si>
    <t>EQUIVALENTS</t>
  </si>
  <si>
    <t>31/12/2005</t>
  </si>
  <si>
    <t>Exercise of Warrants</t>
  </si>
  <si>
    <t>Issue of shares pursuant to Rights issues with</t>
  </si>
  <si>
    <t xml:space="preserve">  Warrants</t>
  </si>
  <si>
    <t>Issue of shares pursuant to Debt Restructuring</t>
  </si>
  <si>
    <t xml:space="preserve">  Scheme</t>
  </si>
  <si>
    <t>CONDENSED CONSOLIDATED INCOME STATEMENTS</t>
  </si>
  <si>
    <t>ASSETS</t>
  </si>
  <si>
    <t>Property, plant and equipment</t>
  </si>
  <si>
    <t>Investment in associated company</t>
  </si>
  <si>
    <t>Long term investments</t>
  </si>
  <si>
    <t>TOTAL ASSETS</t>
  </si>
  <si>
    <t>EQUITY AND LIABILITIES</t>
  </si>
  <si>
    <t>Total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</si>
  <si>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</si>
  <si>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</si>
  <si>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</si>
  <si>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</si>
  <si>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</si>
  <si>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</si>
  <si>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</si>
  <si>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</si>
  <si>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Finance Income</t>
  </si>
  <si>
    <t>Attributable to :</t>
  </si>
  <si>
    <t>Equity holders of the parent</t>
  </si>
  <si>
    <t>Income Tax Expense</t>
  </si>
  <si>
    <t>Net Assets Per Share (RM)</t>
  </si>
  <si>
    <t>Net cash generated from financing activities</t>
  </si>
  <si>
    <t>Earnings/(Loss) Per Share</t>
  </si>
  <si>
    <t>Net Finance Income/(Costs)</t>
  </si>
  <si>
    <t>Selling And Administrative Expenses</t>
  </si>
  <si>
    <t>Reversal Of Finance Costs</t>
  </si>
  <si>
    <t>Corporate Exercise Expenses</t>
  </si>
  <si>
    <t>Gross Profit/(Loss)</t>
  </si>
  <si>
    <t>(Repayment of)/Proceeds from bank borrowings</t>
  </si>
  <si>
    <t>31/12/2006</t>
  </si>
  <si>
    <t>12 MONTHS</t>
  </si>
  <si>
    <t>AS AT 31 DECEMBER 2006</t>
  </si>
  <si>
    <t>12 months year ended 31 December 2006</t>
  </si>
  <si>
    <t>FOR THE YEAR ENDED 31 DECEMBER 2006</t>
  </si>
  <si>
    <t>12 months year ended 31 December 2005</t>
  </si>
  <si>
    <t>Balance at beginning of year</t>
  </si>
  <si>
    <t>Net profit for the year</t>
  </si>
  <si>
    <t>Balance at end of year</t>
  </si>
  <si>
    <t>Net loss for the year</t>
  </si>
  <si>
    <t>Other Operating Income/(cost)</t>
  </si>
  <si>
    <t>Net cash generated from operating activities</t>
  </si>
  <si>
    <t>Trade and Other Receivables</t>
  </si>
  <si>
    <t>Trade and Other Payables</t>
  </si>
  <si>
    <t>Profit/(loss) before tax</t>
  </si>
  <si>
    <t>Net Profit/(Loss) For The Year</t>
  </si>
  <si>
    <t>Profit/(Loss) Before Tax</t>
  </si>
  <si>
    <t>NET INCREASE/(DECREASE) IN CASH AND CASH</t>
  </si>
  <si>
    <t>(UNAUDITED)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</si>
</sst>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</numFmts>
  <fonts count="1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64" fontId="4" fillId="0" borderId="0" xfId="15" applyNumberFormat="1" applyFont="1" applyFill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64" fontId="4" fillId="0" borderId="0" xfId="15" applyNumberFormat="1" applyFont="1" applyBorder="1" applyAlignment="1" quotePrefix="1">
      <alignment horizontal="center"/>
    </xf>
    <xf numFmtId="164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64" fontId="4" fillId="0" borderId="0" xfId="15" applyNumberFormat="1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64" fontId="1" fillId="0" borderId="2" xfId="15" applyNumberFormat="1" applyFont="1" applyFill="1" applyBorder="1" applyAlignment="1">
      <alignment/>
    </xf>
    <xf numFmtId="164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64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43" fontId="1" fillId="0" borderId="0" xfId="15" applyFont="1" applyAlignment="1">
      <alignment/>
    </xf>
    <xf numFmtId="164" fontId="4" fillId="0" borderId="1" xfId="15" applyNumberFormat="1" applyFont="1" applyBorder="1" applyAlignment="1" quotePrefix="1">
      <alignment horizontal="center"/>
    </xf>
    <xf numFmtId="43" fontId="1" fillId="0" borderId="0" xfId="15" applyFont="1" applyBorder="1" applyAlignment="1">
      <alignment/>
    </xf>
    <xf numFmtId="164" fontId="1" fillId="0" borderId="3" xfId="15" applyNumberFormat="1" applyFont="1" applyFill="1" applyBorder="1" applyAlignment="1">
      <alignment/>
    </xf>
    <xf numFmtId="164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64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64" fontId="7" fillId="0" borderId="0" xfId="21" applyFont="1" applyBorder="1">
      <alignment horizontal="right"/>
      <protection/>
    </xf>
    <xf numFmtId="0" fontId="1" fillId="0" borderId="0" xfId="21" applyFont="1" applyAlignment="1">
      <alignment wrapText="1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5" fillId="0" borderId="0" xfId="21" applyFont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0" fontId="8" fillId="0" borderId="0" xfId="23" applyFont="1" applyBorder="1" applyAlignment="1">
      <alignment horizontal="center"/>
      <protection/>
    </xf>
    <xf numFmtId="0" fontId="8" fillId="0" borderId="0" xfId="23" applyFont="1" applyBorder="1">
      <alignment/>
      <protection/>
    </xf>
    <xf numFmtId="164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7" xfId="15" applyNumberFormat="1" applyFont="1" applyFill="1" applyBorder="1" applyAlignment="1">
      <alignment/>
    </xf>
    <xf numFmtId="164" fontId="8" fillId="0" borderId="7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8" fillId="0" borderId="8" xfId="15" applyNumberFormat="1" applyFont="1" applyBorder="1" applyAlignment="1">
      <alignment/>
    </xf>
    <xf numFmtId="0" fontId="11" fillId="0" borderId="0" xfId="22" applyFont="1">
      <alignment/>
      <protection/>
    </xf>
    <xf numFmtId="164" fontId="8" fillId="0" borderId="1" xfId="15" applyNumberFormat="1" applyFont="1" applyFill="1" applyBorder="1" applyAlignment="1">
      <alignment/>
    </xf>
    <xf numFmtId="164" fontId="8" fillId="0" borderId="5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0" fontId="11" fillId="0" borderId="0" xfId="23" applyFont="1">
      <alignment/>
      <protection/>
    </xf>
    <xf numFmtId="0" fontId="8" fillId="0" borderId="0" xfId="23" applyFont="1">
      <alignment/>
      <protection/>
    </xf>
    <xf numFmtId="164" fontId="8" fillId="0" borderId="0" xfId="15" applyNumberFormat="1" applyFont="1" applyAlignment="1">
      <alignment/>
    </xf>
    <xf numFmtId="164" fontId="8" fillId="0" borderId="0" xfId="15" applyNumberFormat="1" applyFont="1" applyFill="1" applyAlignment="1">
      <alignment/>
    </xf>
    <xf numFmtId="43" fontId="8" fillId="0" borderId="0" xfId="15" applyFont="1" applyAlignment="1">
      <alignment/>
    </xf>
    <xf numFmtId="164" fontId="11" fillId="0" borderId="0" xfId="15" applyNumberFormat="1" applyFont="1" applyFill="1" applyAlignment="1">
      <alignment horizontal="center"/>
    </xf>
    <xf numFmtId="43" fontId="11" fillId="0" borderId="0" xfId="15" applyFont="1" applyAlignment="1">
      <alignment/>
    </xf>
    <xf numFmtId="164" fontId="11" fillId="0" borderId="0" xfId="15" applyNumberFormat="1" applyFont="1" applyAlignment="1">
      <alignment horizontal="center"/>
    </xf>
    <xf numFmtId="43" fontId="11" fillId="0" borderId="0" xfId="15" applyFont="1" applyAlignment="1">
      <alignment horizontal="center"/>
    </xf>
    <xf numFmtId="0" fontId="11" fillId="0" borderId="0" xfId="23" applyFont="1" applyBorder="1">
      <alignment/>
      <protection/>
    </xf>
    <xf numFmtId="0" fontId="11" fillId="0" borderId="0" xfId="23" applyFont="1" applyBorder="1" applyAlignment="1">
      <alignment horizontal="center"/>
      <protection/>
    </xf>
    <xf numFmtId="164" fontId="11" fillId="0" borderId="1" xfId="15" applyNumberFormat="1" applyFont="1" applyFill="1" applyBorder="1" applyAlignment="1" quotePrefix="1">
      <alignment horizontal="center"/>
    </xf>
    <xf numFmtId="43" fontId="11" fillId="0" borderId="0" xfId="15" applyFont="1" applyBorder="1" applyAlignment="1">
      <alignment/>
    </xf>
    <xf numFmtId="164" fontId="11" fillId="0" borderId="1" xfId="15" applyNumberFormat="1" applyFont="1" applyBorder="1" applyAlignment="1" quotePrefix="1">
      <alignment horizontal="center"/>
    </xf>
    <xf numFmtId="164" fontId="11" fillId="0" borderId="0" xfId="15" applyNumberFormat="1" applyFont="1" applyFill="1" applyBorder="1" applyAlignment="1">
      <alignment horizontal="center"/>
    </xf>
    <xf numFmtId="164" fontId="11" fillId="0" borderId="0" xfId="15" applyNumberFormat="1" applyFont="1" applyBorder="1" applyAlignment="1">
      <alignment horizontal="center"/>
    </xf>
    <xf numFmtId="0" fontId="8" fillId="0" borderId="0" xfId="23" applyFont="1" applyBorder="1" applyAlignment="1">
      <alignment horizontal="right"/>
      <protection/>
    </xf>
    <xf numFmtId="169" fontId="8" fillId="0" borderId="8" xfId="15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 vertical="center"/>
    </xf>
    <xf numFmtId="164" fontId="4" fillId="0" borderId="3" xfId="15" applyNumberFormat="1" applyFont="1" applyBorder="1" applyAlignment="1">
      <alignment vertical="center"/>
    </xf>
    <xf numFmtId="164" fontId="4" fillId="0" borderId="8" xfId="15" applyNumberFormat="1" applyFont="1" applyFill="1" applyBorder="1" applyAlignment="1">
      <alignment/>
    </xf>
    <xf numFmtId="164" fontId="4" fillId="0" borderId="8" xfId="15" applyNumberFormat="1" applyFont="1" applyBorder="1" applyAlignment="1">
      <alignment/>
    </xf>
    <xf numFmtId="164" fontId="1" fillId="0" borderId="9" xfId="15" applyNumberFormat="1" applyFont="1" applyBorder="1" applyAlignment="1">
      <alignment/>
    </xf>
    <xf numFmtId="164" fontId="1" fillId="0" borderId="4" xfId="15" applyNumberFormat="1" applyFont="1" applyFill="1" applyBorder="1" applyAlignment="1">
      <alignment/>
    </xf>
    <xf numFmtId="164" fontId="1" fillId="0" borderId="5" xfId="15" applyNumberFormat="1" applyFont="1" applyFill="1" applyBorder="1" applyAlignment="1">
      <alignment/>
    </xf>
    <xf numFmtId="164" fontId="1" fillId="0" borderId="10" xfId="15" applyNumberFormat="1" applyFont="1" applyFill="1" applyBorder="1" applyAlignment="1">
      <alignment/>
    </xf>
    <xf numFmtId="164" fontId="1" fillId="0" borderId="5" xfId="15" applyNumberFormat="1" applyFont="1" applyBorder="1" applyAlignment="1">
      <alignment/>
    </xf>
    <xf numFmtId="164" fontId="4" fillId="0" borderId="0" xfId="15" applyNumberFormat="1" applyFont="1" applyAlignment="1">
      <alignment horizontal="center"/>
    </xf>
    <xf numFmtId="164" fontId="8" fillId="0" borderId="0" xfId="23" applyNumberFormat="1" applyFont="1" applyBorder="1">
      <alignment/>
      <protection/>
    </xf>
    <xf numFmtId="0" fontId="7" fillId="0" borderId="0" xfId="21" applyFont="1" applyBorder="1">
      <alignment/>
      <protection/>
    </xf>
    <xf numFmtId="164" fontId="1" fillId="0" borderId="7" xfId="15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161925</xdr:rowOff>
    </xdr:from>
    <xdr:to>
      <xdr:col>11</xdr:col>
      <xdr:colOff>9525</xdr:colOff>
      <xdr:row>55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210800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Statements should be read in conjunction with the audited Financial Statements for the year ended 31 December 2005)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57150</xdr:rowOff>
    </xdr:from>
    <xdr:to>
      <xdr:col>9</xdr:col>
      <xdr:colOff>0</xdr:colOff>
      <xdr:row>53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2106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2005)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104775</xdr:rowOff>
    </xdr:from>
    <xdr:to>
      <xdr:col>7</xdr:col>
      <xdr:colOff>19050</xdr:colOff>
      <xdr:row>48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5825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2005)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47625</xdr:rowOff>
    </xdr:from>
    <xdr:to>
      <xdr:col>7</xdr:col>
      <xdr:colOff>666750</xdr:colOff>
      <xdr:row>40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7439025"/>
          <a:ext cx="77724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2005)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ZHW9MBG9\BOD&amp;Results%200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A51" sqref="A51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65</v>
      </c>
    </row>
    <row r="5" ht="15.75">
      <c r="A5" s="5" t="s">
        <v>98</v>
      </c>
    </row>
    <row r="6" ht="15.75">
      <c r="A6" s="5"/>
    </row>
    <row r="7" ht="15.75">
      <c r="K7" s="101" t="s">
        <v>1</v>
      </c>
    </row>
    <row r="8" spans="1:12" ht="15.75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95</v>
      </c>
      <c r="J8" s="8"/>
      <c r="K8" s="8" t="str">
        <f>I8</f>
        <v>12 MONTHS</v>
      </c>
      <c r="L8" s="8"/>
    </row>
    <row r="9" spans="1:12" ht="15.75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.75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.75">
      <c r="A11" s="6"/>
      <c r="B11" s="6"/>
      <c r="C11" s="6"/>
      <c r="D11" s="6"/>
      <c r="E11" s="11" t="str">
        <f>I11</f>
        <v>31/12/2006</v>
      </c>
      <c r="F11" s="10"/>
      <c r="G11" s="12" t="str">
        <f>K11</f>
        <v>31/12/2005</v>
      </c>
      <c r="H11" s="8"/>
      <c r="I11" s="11" t="s">
        <v>94</v>
      </c>
      <c r="J11" s="8"/>
      <c r="K11" s="12" t="s">
        <v>59</v>
      </c>
      <c r="L11" s="8"/>
    </row>
    <row r="12" spans="1:12" ht="15.75">
      <c r="A12" s="6"/>
      <c r="B12" s="6"/>
      <c r="C12" s="6"/>
      <c r="D12" s="6"/>
      <c r="E12" s="7" t="s">
        <v>8</v>
      </c>
      <c r="F12" s="13"/>
      <c r="G12" s="8" t="s">
        <v>8</v>
      </c>
      <c r="H12" s="13"/>
      <c r="I12" s="7" t="s">
        <v>8</v>
      </c>
      <c r="J12" s="13"/>
      <c r="K12" s="8" t="s">
        <v>8</v>
      </c>
      <c r="L12" s="13"/>
    </row>
    <row r="13" spans="1:12" ht="15.75">
      <c r="A13" s="16" t="s">
        <v>78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.75">
      <c r="A14" s="6" t="s">
        <v>9</v>
      </c>
      <c r="B14" s="16"/>
      <c r="C14" s="16"/>
      <c r="D14" s="16"/>
      <c r="E14" s="14">
        <f>I14-38335</f>
        <v>12411</v>
      </c>
      <c r="F14" s="15"/>
      <c r="G14" s="14">
        <v>10111</v>
      </c>
      <c r="H14" s="15"/>
      <c r="I14" s="14">
        <v>50746</v>
      </c>
      <c r="J14" s="15"/>
      <c r="K14" s="14">
        <v>41998</v>
      </c>
      <c r="L14" s="13"/>
    </row>
    <row r="15" spans="1:12" ht="15">
      <c r="A15" s="6"/>
      <c r="B15" s="6"/>
      <c r="C15" s="6"/>
      <c r="D15" s="6"/>
      <c r="E15" s="14"/>
      <c r="F15" s="15"/>
      <c r="G15" s="14"/>
      <c r="H15" s="15"/>
      <c r="I15" s="14"/>
      <c r="J15" s="15"/>
      <c r="K15" s="14"/>
      <c r="L15" s="15"/>
    </row>
    <row r="16" spans="1:12" ht="15">
      <c r="A16" s="6" t="s">
        <v>80</v>
      </c>
      <c r="B16" s="6"/>
      <c r="C16" s="6"/>
      <c r="D16" s="6"/>
      <c r="E16" s="91">
        <f>I16+29087</f>
        <v>-10800</v>
      </c>
      <c r="F16" s="14"/>
      <c r="G16" s="91">
        <v>-11051</v>
      </c>
      <c r="H16" s="14"/>
      <c r="I16" s="91">
        <v>-39887</v>
      </c>
      <c r="J16" s="14"/>
      <c r="K16" s="91">
        <v>-37973</v>
      </c>
      <c r="L16" s="15"/>
    </row>
    <row r="17" spans="1:12" ht="7.5" customHeight="1">
      <c r="A17" s="6"/>
      <c r="B17" s="6"/>
      <c r="C17" s="6"/>
      <c r="D17" s="6"/>
      <c r="E17" s="14"/>
      <c r="F17" s="14"/>
      <c r="G17" s="14"/>
      <c r="H17" s="14"/>
      <c r="J17" s="14"/>
      <c r="K17" s="14"/>
      <c r="L17" s="15"/>
    </row>
    <row r="18" spans="1:12" ht="15">
      <c r="A18" s="6" t="s">
        <v>92</v>
      </c>
      <c r="B18" s="6"/>
      <c r="C18" s="6"/>
      <c r="D18" s="6"/>
      <c r="E18" s="14">
        <f>SUM(E14:E16)</f>
        <v>1611</v>
      </c>
      <c r="F18" s="15"/>
      <c r="G18" s="14">
        <f>SUM(G14:G16)</f>
        <v>-940</v>
      </c>
      <c r="H18" s="15"/>
      <c r="I18" s="14">
        <f>SUM(I14:I16)</f>
        <v>10859</v>
      </c>
      <c r="J18" s="15"/>
      <c r="K18" s="14">
        <f>SUM(K14:K16)</f>
        <v>4025</v>
      </c>
      <c r="L18" s="15"/>
    </row>
    <row r="19" spans="2:12" ht="15">
      <c r="B19" s="6"/>
      <c r="C19" s="6"/>
      <c r="D19" s="6"/>
      <c r="E19" s="14"/>
      <c r="F19" s="15"/>
      <c r="G19" s="14"/>
      <c r="H19" s="15"/>
      <c r="I19" s="14"/>
      <c r="J19" s="15"/>
      <c r="K19" s="14"/>
      <c r="L19" s="15"/>
    </row>
    <row r="20" spans="1:12" ht="15">
      <c r="A20" s="6" t="s">
        <v>104</v>
      </c>
      <c r="B20" s="6"/>
      <c r="C20" s="6"/>
      <c r="D20" s="6"/>
      <c r="E20" s="14">
        <f>I20-661</f>
        <v>321</v>
      </c>
      <c r="F20" s="15"/>
      <c r="G20" s="14">
        <v>-158</v>
      </c>
      <c r="H20" s="15"/>
      <c r="I20" s="14">
        <v>982</v>
      </c>
      <c r="J20" s="15"/>
      <c r="K20" s="14">
        <v>588</v>
      </c>
      <c r="L20" s="15"/>
    </row>
    <row r="21" spans="1:12" ht="15">
      <c r="A21" s="6"/>
      <c r="B21" s="6"/>
      <c r="C21" s="6"/>
      <c r="D21" s="6"/>
      <c r="E21" s="14"/>
      <c r="F21" s="15"/>
      <c r="G21" s="14"/>
      <c r="H21" s="15"/>
      <c r="I21" s="14"/>
      <c r="J21" s="15"/>
      <c r="K21" s="14"/>
      <c r="L21" s="15"/>
    </row>
    <row r="22" spans="1:12" ht="15">
      <c r="A22" s="6" t="s">
        <v>91</v>
      </c>
      <c r="B22" s="6"/>
      <c r="C22" s="6"/>
      <c r="D22" s="6"/>
      <c r="E22" s="14">
        <v>0</v>
      </c>
      <c r="F22" s="15"/>
      <c r="G22" s="14">
        <v>0</v>
      </c>
      <c r="H22" s="15"/>
      <c r="I22" s="14">
        <v>-869</v>
      </c>
      <c r="J22" s="15"/>
      <c r="K22" s="14">
        <v>0</v>
      </c>
      <c r="L22" s="15"/>
    </row>
    <row r="23" spans="1:12" ht="15">
      <c r="A23" s="6"/>
      <c r="B23" s="6"/>
      <c r="C23" s="6"/>
      <c r="D23" s="6"/>
      <c r="E23" s="14"/>
      <c r="F23" s="15"/>
      <c r="G23" s="15"/>
      <c r="H23" s="15"/>
      <c r="I23" s="14"/>
      <c r="J23" s="15"/>
      <c r="K23" s="15"/>
      <c r="L23" s="15"/>
    </row>
    <row r="24" spans="1:12" ht="15">
      <c r="A24" s="6" t="s">
        <v>89</v>
      </c>
      <c r="B24" s="6"/>
      <c r="C24" s="6"/>
      <c r="D24" s="6"/>
      <c r="E24" s="14">
        <f>I24+I22+10067</f>
        <v>-1954</v>
      </c>
      <c r="F24" s="15"/>
      <c r="G24" s="15">
        <v>-2212</v>
      </c>
      <c r="H24" s="15"/>
      <c r="I24" s="14">
        <v>-11152</v>
      </c>
      <c r="J24" s="15"/>
      <c r="K24" s="15">
        <v>-10001</v>
      </c>
      <c r="L24" s="15"/>
    </row>
    <row r="25" spans="1:12" ht="15">
      <c r="A25" s="6"/>
      <c r="B25" s="6"/>
      <c r="C25" s="6"/>
      <c r="D25" s="6"/>
      <c r="E25" s="14"/>
      <c r="F25" s="15"/>
      <c r="G25" s="15"/>
      <c r="H25" s="15"/>
      <c r="I25" s="14"/>
      <c r="J25" s="15"/>
      <c r="K25" s="15"/>
      <c r="L25" s="15"/>
    </row>
    <row r="26" spans="1:12" ht="15">
      <c r="A26" s="6" t="s">
        <v>10</v>
      </c>
      <c r="B26" s="6"/>
      <c r="C26" s="6"/>
      <c r="D26" s="6"/>
      <c r="E26" s="97">
        <f>I26+3325</f>
        <v>-772</v>
      </c>
      <c r="F26" s="15"/>
      <c r="G26" s="97">
        <v>-1649</v>
      </c>
      <c r="H26" s="15"/>
      <c r="I26" s="97">
        <v>-4097</v>
      </c>
      <c r="J26" s="15"/>
      <c r="K26" s="97">
        <v>-6130</v>
      </c>
      <c r="L26" s="96"/>
    </row>
    <row r="27" spans="1:12" ht="15">
      <c r="A27" s="6"/>
      <c r="B27" s="6"/>
      <c r="C27" s="6"/>
      <c r="D27" s="6"/>
      <c r="E27" s="98"/>
      <c r="F27" s="15"/>
      <c r="G27" s="98"/>
      <c r="H27" s="15"/>
      <c r="I27" s="98"/>
      <c r="J27" s="15"/>
      <c r="K27" s="98"/>
      <c r="L27" s="96"/>
    </row>
    <row r="28" spans="1:12" ht="15">
      <c r="A28" s="6" t="s">
        <v>90</v>
      </c>
      <c r="B28" s="6"/>
      <c r="C28" s="6"/>
      <c r="D28" s="6"/>
      <c r="E28" s="98">
        <v>0</v>
      </c>
      <c r="F28" s="15"/>
      <c r="G28" s="98">
        <v>0</v>
      </c>
      <c r="H28" s="15"/>
      <c r="I28" s="98">
        <v>8046</v>
      </c>
      <c r="J28" s="15"/>
      <c r="K28" s="98">
        <v>0</v>
      </c>
      <c r="L28" s="96"/>
    </row>
    <row r="29" spans="1:12" ht="15">
      <c r="A29" s="6"/>
      <c r="B29" s="6"/>
      <c r="C29" s="6"/>
      <c r="D29" s="6"/>
      <c r="E29" s="98"/>
      <c r="F29" s="15"/>
      <c r="G29" s="98"/>
      <c r="H29" s="15"/>
      <c r="I29" s="98"/>
      <c r="J29" s="15"/>
      <c r="K29" s="98"/>
      <c r="L29" s="96"/>
    </row>
    <row r="30" spans="1:12" ht="15">
      <c r="A30" s="6" t="s">
        <v>81</v>
      </c>
      <c r="B30" s="6"/>
      <c r="C30" s="6"/>
      <c r="D30" s="6"/>
      <c r="E30" s="98">
        <v>0</v>
      </c>
      <c r="F30" s="15"/>
      <c r="G30" s="98">
        <v>0</v>
      </c>
      <c r="H30" s="15"/>
      <c r="I30" s="98">
        <v>10</v>
      </c>
      <c r="J30" s="15"/>
      <c r="K30" s="98">
        <v>0</v>
      </c>
      <c r="L30" s="96"/>
    </row>
    <row r="31" spans="1:12" ht="15">
      <c r="A31" s="6"/>
      <c r="B31" s="6"/>
      <c r="C31" s="6"/>
      <c r="D31" s="6"/>
      <c r="E31" s="98"/>
      <c r="F31" s="15"/>
      <c r="G31" s="100"/>
      <c r="H31" s="15"/>
      <c r="I31" s="98"/>
      <c r="J31" s="15"/>
      <c r="K31" s="104"/>
      <c r="L31" s="96"/>
    </row>
    <row r="32" spans="1:12" ht="15">
      <c r="A32" s="6" t="s">
        <v>88</v>
      </c>
      <c r="B32" s="6"/>
      <c r="C32" s="6"/>
      <c r="D32" s="6"/>
      <c r="E32" s="99">
        <f>SUM(E26:E31)</f>
        <v>-772</v>
      </c>
      <c r="F32" s="15"/>
      <c r="G32" s="99">
        <f>SUM(G26:G31)</f>
        <v>-1649</v>
      </c>
      <c r="H32" s="15"/>
      <c r="I32" s="99">
        <f>SUM(I26:I31)</f>
        <v>3959</v>
      </c>
      <c r="J32" s="15"/>
      <c r="K32" s="99">
        <f>SUM(K26:K31)</f>
        <v>-6130</v>
      </c>
      <c r="L32" s="96"/>
    </row>
    <row r="33" spans="1:12" ht="15">
      <c r="A33" s="6"/>
      <c r="B33" s="6"/>
      <c r="C33" s="6"/>
      <c r="D33" s="6"/>
      <c r="E33" s="14"/>
      <c r="F33" s="15"/>
      <c r="G33" s="15"/>
      <c r="H33" s="15"/>
      <c r="I33" s="14"/>
      <c r="J33" s="15"/>
      <c r="K33" s="15"/>
      <c r="L33" s="15"/>
    </row>
    <row r="34" spans="1:12" ht="15">
      <c r="A34" s="6" t="s">
        <v>54</v>
      </c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2:12" ht="15">
      <c r="B35" s="6" t="s">
        <v>11</v>
      </c>
      <c r="C35" s="6"/>
      <c r="D35" s="6"/>
      <c r="E35" s="14">
        <v>0</v>
      </c>
      <c r="F35" s="15"/>
      <c r="G35" s="15">
        <v>-1</v>
      </c>
      <c r="H35" s="15"/>
      <c r="I35" s="14">
        <v>0</v>
      </c>
      <c r="J35" s="15"/>
      <c r="K35" s="14">
        <v>-1</v>
      </c>
      <c r="L35" s="15"/>
    </row>
    <row r="36" spans="1:12" ht="15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">
      <c r="A37" s="6" t="s">
        <v>12</v>
      </c>
      <c r="B37" s="6"/>
      <c r="C37" s="6"/>
      <c r="D37" s="6"/>
      <c r="E37" s="14">
        <v>0</v>
      </c>
      <c r="F37" s="15"/>
      <c r="G37" s="15">
        <f>K37</f>
        <v>0</v>
      </c>
      <c r="H37" s="15"/>
      <c r="I37" s="14">
        <v>0</v>
      </c>
      <c r="J37" s="15"/>
      <c r="K37" s="15">
        <v>0</v>
      </c>
      <c r="L37" s="15"/>
    </row>
    <row r="38" spans="1:12" ht="15">
      <c r="A38" s="6"/>
      <c r="B38" s="6"/>
      <c r="C38" s="6"/>
      <c r="D38" s="6"/>
      <c r="E38" s="91"/>
      <c r="F38" s="15"/>
      <c r="G38" s="15"/>
      <c r="H38" s="15"/>
      <c r="I38" s="14"/>
      <c r="J38" s="15"/>
      <c r="K38" s="15"/>
      <c r="L38" s="15"/>
    </row>
    <row r="39" spans="1:12" s="5" customFormat="1" ht="15.75">
      <c r="A39" s="16" t="s">
        <v>110</v>
      </c>
      <c r="B39" s="16"/>
      <c r="C39" s="16"/>
      <c r="D39" s="16"/>
      <c r="E39" s="13">
        <f>E18+E20+E22+E24+E32+E35</f>
        <v>-794</v>
      </c>
      <c r="F39" s="13">
        <f>F18+F20+F24+F32</f>
        <v>0</v>
      </c>
      <c r="G39" s="18">
        <f>G18+G20+G24+G32+G35</f>
        <v>-4960</v>
      </c>
      <c r="H39" s="13">
        <f>H18+H20+H24+H32</f>
        <v>0</v>
      </c>
      <c r="I39" s="18">
        <f>I18+I20+I22+I24+I32+I35</f>
        <v>3779</v>
      </c>
      <c r="J39" s="13">
        <f>J18+J20+J24+J32</f>
        <v>0</v>
      </c>
      <c r="K39" s="18">
        <f>K18+K20+K24+K32+K35</f>
        <v>-11519</v>
      </c>
      <c r="L39" s="13"/>
    </row>
    <row r="40" spans="1:12" ht="15">
      <c r="A40" s="6"/>
      <c r="B40" s="6"/>
      <c r="C40" s="6"/>
      <c r="D40" s="6"/>
      <c r="E40" s="14"/>
      <c r="F40" s="15"/>
      <c r="G40" s="15"/>
      <c r="H40" s="15"/>
      <c r="I40" s="14"/>
      <c r="J40" s="15"/>
      <c r="K40" s="15"/>
      <c r="L40" s="15"/>
    </row>
    <row r="41" spans="1:12" ht="15">
      <c r="A41" s="6" t="s">
        <v>84</v>
      </c>
      <c r="B41" s="6"/>
      <c r="C41" s="6"/>
      <c r="D41" s="6"/>
      <c r="E41" s="14">
        <f>+I41</f>
        <v>0</v>
      </c>
      <c r="F41" s="15"/>
      <c r="G41" s="15">
        <v>0</v>
      </c>
      <c r="H41" s="15"/>
      <c r="I41" s="14">
        <v>0</v>
      </c>
      <c r="J41" s="15"/>
      <c r="K41" s="15">
        <v>0</v>
      </c>
      <c r="L41" s="15"/>
    </row>
    <row r="42" spans="1:12" ht="15">
      <c r="A42" s="6"/>
      <c r="B42" s="6"/>
      <c r="C42" s="6"/>
      <c r="D42" s="6"/>
      <c r="E42" s="14"/>
      <c r="F42" s="15"/>
      <c r="G42" s="15"/>
      <c r="H42" s="15"/>
      <c r="I42" s="14"/>
      <c r="J42" s="15"/>
      <c r="K42" s="15"/>
      <c r="L42" s="15"/>
    </row>
    <row r="43" spans="1:12" ht="16.5" thickBot="1">
      <c r="A43" s="19" t="s">
        <v>109</v>
      </c>
      <c r="B43" s="19"/>
      <c r="C43" s="19"/>
      <c r="D43" s="19"/>
      <c r="E43" s="92">
        <f>+E39</f>
        <v>-794</v>
      </c>
      <c r="F43" s="20"/>
      <c r="G43" s="93">
        <f>+G39</f>
        <v>-4960</v>
      </c>
      <c r="H43" s="20"/>
      <c r="I43" s="92">
        <f>+I39</f>
        <v>3779</v>
      </c>
      <c r="J43" s="20"/>
      <c r="K43" s="93">
        <f>+K39</f>
        <v>-11519</v>
      </c>
      <c r="L43" s="20"/>
    </row>
    <row r="44" spans="1:12" ht="15.75" thickTop="1">
      <c r="A44" s="6"/>
      <c r="B44" s="6"/>
      <c r="C44" s="6"/>
      <c r="D44" s="6"/>
      <c r="E44" s="14"/>
      <c r="F44" s="15"/>
      <c r="G44" s="15"/>
      <c r="H44" s="15"/>
      <c r="I44" s="14"/>
      <c r="J44" s="15"/>
      <c r="K44" s="15"/>
      <c r="L44" s="15"/>
    </row>
    <row r="45" spans="1:12" ht="15.75">
      <c r="A45" s="16" t="s">
        <v>82</v>
      </c>
      <c r="B45" s="6"/>
      <c r="C45" s="6"/>
      <c r="D45" s="6"/>
      <c r="E45" s="14"/>
      <c r="F45" s="15"/>
      <c r="G45" s="15"/>
      <c r="H45" s="15"/>
      <c r="I45" s="14"/>
      <c r="J45" s="15"/>
      <c r="K45" s="15"/>
      <c r="L45" s="15"/>
    </row>
    <row r="46" spans="1:12" s="5" customFormat="1" ht="16.5" thickBot="1">
      <c r="A46" s="16" t="s">
        <v>83</v>
      </c>
      <c r="B46" s="16"/>
      <c r="C46" s="16"/>
      <c r="D46" s="16"/>
      <c r="E46" s="94">
        <f>+E43</f>
        <v>-794</v>
      </c>
      <c r="F46" s="13"/>
      <c r="G46" s="95">
        <f>+G43</f>
        <v>-4960</v>
      </c>
      <c r="H46" s="13"/>
      <c r="I46" s="94">
        <f>+I43</f>
        <v>3779</v>
      </c>
      <c r="J46" s="13"/>
      <c r="K46" s="95">
        <f>+K43</f>
        <v>-11519</v>
      </c>
      <c r="L46" s="13"/>
    </row>
    <row r="47" spans="1:12" ht="15.75" thickTop="1">
      <c r="A47" s="6"/>
      <c r="B47" s="6"/>
      <c r="C47" s="6"/>
      <c r="D47" s="6"/>
      <c r="E47" s="14"/>
      <c r="F47" s="15"/>
      <c r="G47" s="15"/>
      <c r="H47" s="15"/>
      <c r="I47" s="14"/>
      <c r="J47" s="15"/>
      <c r="K47" s="15"/>
      <c r="L47" s="15"/>
    </row>
    <row r="48" spans="1:12" ht="15">
      <c r="A48" s="6"/>
      <c r="B48" s="6"/>
      <c r="C48" s="6"/>
      <c r="D48" s="6"/>
      <c r="E48" s="14"/>
      <c r="F48" s="15"/>
      <c r="G48" s="15"/>
      <c r="H48" s="15"/>
      <c r="I48" s="14"/>
      <c r="J48" s="15"/>
      <c r="K48" s="15"/>
      <c r="L48" s="15"/>
    </row>
    <row r="49" spans="1:12" ht="15">
      <c r="A49" s="6" t="s">
        <v>87</v>
      </c>
      <c r="B49" s="6"/>
      <c r="C49" s="6"/>
      <c r="L49" s="23"/>
    </row>
    <row r="50" spans="1:12" ht="15">
      <c r="A50" s="6"/>
      <c r="B50" s="21" t="s">
        <v>14</v>
      </c>
      <c r="C50" s="6"/>
      <c r="E50" s="22">
        <f>+E43/61937*100</f>
        <v>-1.2819477856531636</v>
      </c>
      <c r="F50" s="22"/>
      <c r="G50" s="22">
        <f>+G43/445.79</f>
        <v>-11.126315081091994</v>
      </c>
      <c r="H50" s="15"/>
      <c r="I50" s="22">
        <f>+I43/59797*100</f>
        <v>6.319715035871365</v>
      </c>
      <c r="J50" s="22"/>
      <c r="K50" s="22">
        <f>+K43/445.79</f>
        <v>-25.839520850624734</v>
      </c>
      <c r="L50" s="15"/>
    </row>
    <row r="51" spans="1:12" ht="15">
      <c r="A51" s="6"/>
      <c r="B51" s="21" t="s">
        <v>15</v>
      </c>
      <c r="C51" s="6"/>
      <c r="D51" s="21"/>
      <c r="E51" s="22">
        <f>+E50</f>
        <v>-1.2819477856531636</v>
      </c>
      <c r="F51" s="22"/>
      <c r="G51" s="22">
        <v>0</v>
      </c>
      <c r="H51" s="15"/>
      <c r="I51" s="22">
        <f>+I50</f>
        <v>6.319715035871365</v>
      </c>
      <c r="J51" s="22"/>
      <c r="K51" s="22">
        <v>0</v>
      </c>
      <c r="L51" s="15"/>
    </row>
    <row r="52" spans="1:12" ht="15">
      <c r="A52" s="6"/>
      <c r="B52" s="24"/>
      <c r="C52" s="6"/>
      <c r="D52" s="6"/>
      <c r="E52" s="14"/>
      <c r="F52" s="15"/>
      <c r="G52" s="15"/>
      <c r="H52" s="15"/>
      <c r="I52" s="14"/>
      <c r="J52" s="15"/>
      <c r="K52" s="15"/>
      <c r="L52" s="23"/>
    </row>
    <row r="53" spans="1:12" ht="15">
      <c r="A53" s="25"/>
      <c r="B53" s="6"/>
      <c r="C53" s="6"/>
      <c r="D53" s="6"/>
      <c r="E53" s="14"/>
      <c r="F53" s="15"/>
      <c r="G53" s="15"/>
      <c r="H53" s="15"/>
      <c r="I53" s="14"/>
      <c r="J53" s="15"/>
      <c r="K53" s="15"/>
      <c r="L53" s="15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  <row r="86" ht="15">
      <c r="G86" s="4"/>
    </row>
    <row r="87" ht="15">
      <c r="G87" s="4"/>
    </row>
    <row r="88" ht="15">
      <c r="G88" s="4"/>
    </row>
    <row r="89" ht="15">
      <c r="G89" s="4"/>
    </row>
    <row r="90" ht="15">
      <c r="G90" s="4"/>
    </row>
    <row r="91" ht="15">
      <c r="G91" s="4"/>
    </row>
  </sheetData>
  <printOptions/>
  <pageMargins left="0.68" right="0.25" top="1" bottom="0.61" header="0.5" footer="0.5"/>
  <pageSetup horizontalDpi="180" verticalDpi="18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D13" sqref="D13"/>
    </sheetView>
  </sheetViews>
  <sheetFormatPr defaultColWidth="9.140625" defaultRowHeight="13.5" customHeight="1"/>
  <cols>
    <col min="1" max="2" width="3.421875" style="74" customWidth="1"/>
    <col min="3" max="3" width="10.28125" style="74" customWidth="1"/>
    <col min="4" max="4" width="13.421875" style="74" customWidth="1"/>
    <col min="5" max="5" width="19.421875" style="74" customWidth="1"/>
    <col min="6" max="6" width="8.8515625" style="74" customWidth="1"/>
    <col min="7" max="7" width="14.8515625" style="76" customWidth="1"/>
    <col min="8" max="8" width="7.140625" style="77" customWidth="1"/>
    <col min="9" max="9" width="13.00390625" style="75" customWidth="1"/>
    <col min="10" max="10" width="1.7109375" style="74" customWidth="1"/>
    <col min="11" max="16384" width="10.28125" style="74" customWidth="1"/>
  </cols>
  <sheetData>
    <row r="1" spans="1:10" ht="15">
      <c r="A1" s="73" t="str">
        <f>'[1]P&amp;L-Final'!A1</f>
        <v>KIA LIM BERHAD (342868-P)</v>
      </c>
      <c r="F1" s="75"/>
      <c r="J1" s="75"/>
    </row>
    <row r="2" spans="1:10" ht="15">
      <c r="A2" s="73"/>
      <c r="F2" s="75"/>
      <c r="J2" s="75"/>
    </row>
    <row r="3" spans="1:10" ht="15">
      <c r="A3" s="73"/>
      <c r="F3" s="75"/>
      <c r="J3" s="75"/>
    </row>
    <row r="4" spans="1:10" ht="15">
      <c r="A4" s="73" t="s">
        <v>16</v>
      </c>
      <c r="F4" s="75"/>
      <c r="J4" s="75"/>
    </row>
    <row r="5" spans="1:10" ht="15">
      <c r="A5" s="73" t="s">
        <v>96</v>
      </c>
      <c r="F5" s="75"/>
      <c r="J5" s="75"/>
    </row>
    <row r="6" spans="1:10" ht="15">
      <c r="A6" s="73"/>
      <c r="F6" s="75"/>
      <c r="G6" s="78" t="s">
        <v>112</v>
      </c>
      <c r="H6" s="79"/>
      <c r="I6" s="80" t="s">
        <v>17</v>
      </c>
      <c r="J6" s="75"/>
    </row>
    <row r="7" spans="1:10" ht="15">
      <c r="A7" s="73"/>
      <c r="F7" s="75"/>
      <c r="G7" s="78" t="s">
        <v>18</v>
      </c>
      <c r="H7" s="81"/>
      <c r="I7" s="80" t="s">
        <v>19</v>
      </c>
      <c r="J7" s="75"/>
    </row>
    <row r="8" spans="1:9" ht="15">
      <c r="A8" s="57"/>
      <c r="B8" s="57"/>
      <c r="C8" s="57"/>
      <c r="D8" s="82"/>
      <c r="E8" s="83"/>
      <c r="F8" s="82"/>
      <c r="G8" s="84" t="s">
        <v>94</v>
      </c>
      <c r="H8" s="85"/>
      <c r="I8" s="86" t="s">
        <v>59</v>
      </c>
    </row>
    <row r="9" spans="1:9" ht="15">
      <c r="A9" s="57"/>
      <c r="B9" s="57"/>
      <c r="C9" s="57"/>
      <c r="D9" s="82"/>
      <c r="E9" s="82"/>
      <c r="F9" s="82"/>
      <c r="G9" s="87" t="s">
        <v>8</v>
      </c>
      <c r="H9" s="85"/>
      <c r="I9" s="88" t="s">
        <v>8</v>
      </c>
    </row>
    <row r="10" ht="15">
      <c r="A10" s="73" t="s">
        <v>66</v>
      </c>
    </row>
    <row r="11" ht="7.5" customHeight="1">
      <c r="A11" s="73"/>
    </row>
    <row r="12" ht="15">
      <c r="A12" s="73" t="s">
        <v>74</v>
      </c>
    </row>
    <row r="13" spans="1:9" ht="14.25">
      <c r="A13" s="57" t="s">
        <v>67</v>
      </c>
      <c r="C13" s="57"/>
      <c r="D13" s="57"/>
      <c r="E13" s="57"/>
      <c r="F13" s="57"/>
      <c r="G13" s="58">
        <v>75822</v>
      </c>
      <c r="H13" s="59"/>
      <c r="I13" s="58">
        <v>79335</v>
      </c>
    </row>
    <row r="14" spans="1:9" ht="14.25">
      <c r="A14" s="57" t="s">
        <v>68</v>
      </c>
      <c r="C14" s="57"/>
      <c r="D14" s="57"/>
      <c r="E14" s="57"/>
      <c r="F14" s="57"/>
      <c r="G14" s="58">
        <v>97</v>
      </c>
      <c r="H14" s="59"/>
      <c r="I14" s="58">
        <v>98</v>
      </c>
    </row>
    <row r="15" spans="1:9" ht="14.25">
      <c r="A15" s="57" t="s">
        <v>69</v>
      </c>
      <c r="C15" s="57"/>
      <c r="D15" s="57"/>
      <c r="E15" s="57"/>
      <c r="F15" s="57"/>
      <c r="G15" s="58">
        <v>217</v>
      </c>
      <c r="H15" s="59"/>
      <c r="I15" s="58">
        <v>334</v>
      </c>
    </row>
    <row r="16" spans="1:9" ht="14.25">
      <c r="A16" s="57"/>
      <c r="C16" s="57"/>
      <c r="D16" s="57"/>
      <c r="E16" s="57"/>
      <c r="F16" s="57"/>
      <c r="G16" s="63">
        <f>SUM(G13:G15)</f>
        <v>76136</v>
      </c>
      <c r="H16" s="59"/>
      <c r="I16" s="63">
        <f>SUM(I13:I15)</f>
        <v>79767</v>
      </c>
    </row>
    <row r="17" spans="1:9" ht="14.25">
      <c r="A17" s="57"/>
      <c r="C17" s="57"/>
      <c r="D17" s="57"/>
      <c r="E17" s="57"/>
      <c r="F17" s="57"/>
      <c r="G17" s="58"/>
      <c r="H17" s="59"/>
      <c r="I17" s="60"/>
    </row>
    <row r="18" spans="1:9" ht="15">
      <c r="A18" s="82" t="s">
        <v>21</v>
      </c>
      <c r="C18" s="57"/>
      <c r="D18" s="57"/>
      <c r="E18" s="57"/>
      <c r="F18" s="57"/>
      <c r="G18" s="58"/>
      <c r="H18" s="59"/>
      <c r="I18" s="60"/>
    </row>
    <row r="19" spans="1:9" ht="14.25">
      <c r="A19" s="57" t="s">
        <v>23</v>
      </c>
      <c r="B19" s="56"/>
      <c r="D19" s="57"/>
      <c r="E19" s="57"/>
      <c r="F19" s="57"/>
      <c r="G19" s="58">
        <v>11533</v>
      </c>
      <c r="H19" s="59"/>
      <c r="I19" s="58">
        <v>12722</v>
      </c>
    </row>
    <row r="20" spans="1:9" ht="14.25">
      <c r="A20" s="57" t="s">
        <v>106</v>
      </c>
      <c r="B20" s="56"/>
      <c r="D20" s="57"/>
      <c r="E20" s="57"/>
      <c r="F20" s="57"/>
      <c r="G20" s="58">
        <v>12857</v>
      </c>
      <c r="H20" s="59"/>
      <c r="I20" s="58">
        <v>12105</v>
      </c>
    </row>
    <row r="21" spans="1:9" ht="14.25">
      <c r="A21" s="57" t="s">
        <v>20</v>
      </c>
      <c r="B21" s="56"/>
      <c r="D21" s="57"/>
      <c r="E21" s="57"/>
      <c r="F21" s="57"/>
      <c r="G21" s="58">
        <v>324</v>
      </c>
      <c r="H21" s="59"/>
      <c r="I21" s="58">
        <v>324</v>
      </c>
    </row>
    <row r="22" spans="1:9" ht="14.25">
      <c r="A22" s="57" t="s">
        <v>24</v>
      </c>
      <c r="B22" s="56"/>
      <c r="D22" s="57"/>
      <c r="E22" s="57"/>
      <c r="F22" s="57"/>
      <c r="G22" s="58">
        <v>7</v>
      </c>
      <c r="H22" s="59"/>
      <c r="I22" s="58">
        <v>13</v>
      </c>
    </row>
    <row r="23" spans="1:9" ht="14.25">
      <c r="A23" s="57"/>
      <c r="B23" s="57"/>
      <c r="C23" s="57"/>
      <c r="D23" s="57"/>
      <c r="E23" s="57"/>
      <c r="F23" s="57"/>
      <c r="G23" s="63">
        <f>SUM(G19:G22)</f>
        <v>24721</v>
      </c>
      <c r="H23" s="59"/>
      <c r="I23" s="66">
        <f>SUM(I19:I22)</f>
        <v>25164</v>
      </c>
    </row>
    <row r="24" spans="1:9" ht="15.75" customHeight="1">
      <c r="A24" s="57"/>
      <c r="B24" s="57"/>
      <c r="C24" s="57"/>
      <c r="D24" s="57"/>
      <c r="E24" s="57"/>
      <c r="F24" s="57"/>
      <c r="G24" s="58"/>
      <c r="H24" s="59"/>
      <c r="I24" s="60"/>
    </row>
    <row r="25" spans="1:9" ht="15.75" thickBot="1">
      <c r="A25" s="82" t="s">
        <v>70</v>
      </c>
      <c r="B25" s="57"/>
      <c r="C25" s="57"/>
      <c r="D25" s="57"/>
      <c r="E25" s="57"/>
      <c r="F25" s="57"/>
      <c r="G25" s="67">
        <f>+G16+G23</f>
        <v>100857</v>
      </c>
      <c r="H25" s="59"/>
      <c r="I25" s="68">
        <f>+I23+I16</f>
        <v>104931</v>
      </c>
    </row>
    <row r="26" spans="1:9" ht="19.5" customHeight="1" thickTop="1">
      <c r="A26" s="57"/>
      <c r="B26" s="57"/>
      <c r="C26" s="57"/>
      <c r="D26" s="57"/>
      <c r="E26" s="57"/>
      <c r="F26" s="57"/>
      <c r="G26" s="58"/>
      <c r="H26" s="59"/>
      <c r="I26" s="60"/>
    </row>
    <row r="27" spans="1:9" ht="15">
      <c r="A27" s="82" t="s">
        <v>71</v>
      </c>
      <c r="B27" s="57"/>
      <c r="C27" s="57"/>
      <c r="D27" s="57"/>
      <c r="E27" s="57"/>
      <c r="F27" s="57"/>
      <c r="G27" s="58"/>
      <c r="H27" s="59"/>
      <c r="I27" s="60"/>
    </row>
    <row r="28" spans="1:9" ht="15">
      <c r="A28" s="82"/>
      <c r="B28" s="57"/>
      <c r="C28" s="57"/>
      <c r="D28" s="57"/>
      <c r="E28" s="57"/>
      <c r="F28" s="57"/>
      <c r="G28" s="58"/>
      <c r="H28" s="59"/>
      <c r="I28" s="60"/>
    </row>
    <row r="29" spans="1:9" ht="15">
      <c r="A29" s="82" t="s">
        <v>75</v>
      </c>
      <c r="B29" s="57"/>
      <c r="C29" s="57"/>
      <c r="D29" s="57"/>
      <c r="E29" s="57"/>
      <c r="F29" s="57"/>
      <c r="G29" s="58"/>
      <c r="H29" s="59"/>
      <c r="I29" s="60"/>
    </row>
    <row r="30" spans="1:9" ht="2.25" customHeight="1">
      <c r="A30" s="82"/>
      <c r="B30" s="57"/>
      <c r="C30" s="57"/>
      <c r="D30" s="57"/>
      <c r="E30" s="57"/>
      <c r="F30" s="57"/>
      <c r="G30" s="58"/>
      <c r="H30" s="59"/>
      <c r="I30" s="60"/>
    </row>
    <row r="31" spans="1:9" ht="14.25">
      <c r="A31" s="57" t="s">
        <v>27</v>
      </c>
      <c r="B31" s="57"/>
      <c r="D31" s="57"/>
      <c r="E31" s="57"/>
      <c r="F31" s="57"/>
      <c r="G31" s="58">
        <v>61938</v>
      </c>
      <c r="H31" s="59"/>
      <c r="I31" s="58">
        <v>44579</v>
      </c>
    </row>
    <row r="32" spans="1:9" ht="14.25">
      <c r="A32" s="57" t="s">
        <v>28</v>
      </c>
      <c r="B32" s="57"/>
      <c r="D32" s="57"/>
      <c r="E32" s="57"/>
      <c r="F32" s="57"/>
      <c r="G32" s="58"/>
      <c r="H32" s="59"/>
      <c r="I32" s="58"/>
    </row>
    <row r="33" spans="1:9" ht="14.25">
      <c r="A33" s="89" t="s">
        <v>22</v>
      </c>
      <c r="B33" s="57" t="s">
        <v>29</v>
      </c>
      <c r="D33" s="57"/>
      <c r="E33" s="57"/>
      <c r="F33" s="57"/>
      <c r="G33" s="58">
        <v>7283</v>
      </c>
      <c r="H33" s="59"/>
      <c r="I33" s="58">
        <v>7283</v>
      </c>
    </row>
    <row r="34" spans="1:9" ht="14.25">
      <c r="A34" s="89" t="s">
        <v>22</v>
      </c>
      <c r="B34" s="57" t="s">
        <v>30</v>
      </c>
      <c r="D34" s="57"/>
      <c r="E34" s="57"/>
      <c r="F34" s="57"/>
      <c r="G34" s="70">
        <f>Equity!F24</f>
        <v>-38622</v>
      </c>
      <c r="H34" s="59"/>
      <c r="I34" s="70">
        <v>-42401</v>
      </c>
    </row>
    <row r="35" spans="1:9" ht="15">
      <c r="A35" s="69" t="s">
        <v>76</v>
      </c>
      <c r="B35" s="57"/>
      <c r="C35" s="57"/>
      <c r="D35" s="57"/>
      <c r="E35" s="57"/>
      <c r="F35" s="57"/>
      <c r="G35" s="70">
        <f>SUM(G31:G34)</f>
        <v>30599</v>
      </c>
      <c r="H35" s="59"/>
      <c r="I35" s="72">
        <f>SUM(I31:I34)</f>
        <v>9461</v>
      </c>
    </row>
    <row r="36" spans="1:9" ht="10.5" customHeight="1">
      <c r="A36" s="82"/>
      <c r="B36" s="57"/>
      <c r="C36" s="57"/>
      <c r="D36" s="57"/>
      <c r="E36" s="57"/>
      <c r="F36" s="57"/>
      <c r="G36" s="58"/>
      <c r="H36" s="59"/>
      <c r="I36" s="60"/>
    </row>
    <row r="37" spans="1:9" ht="15">
      <c r="A37" s="82" t="s">
        <v>77</v>
      </c>
      <c r="B37" s="57"/>
      <c r="C37" s="57"/>
      <c r="D37" s="57"/>
      <c r="E37" s="57"/>
      <c r="F37" s="57"/>
      <c r="G37" s="58"/>
      <c r="H37" s="59"/>
      <c r="I37" s="60"/>
    </row>
    <row r="38" spans="1:9" ht="14.25">
      <c r="A38" s="57" t="s">
        <v>26</v>
      </c>
      <c r="D38" s="57"/>
      <c r="E38" s="57"/>
      <c r="F38" s="57"/>
      <c r="G38" s="61">
        <v>30954</v>
      </c>
      <c r="H38" s="59"/>
      <c r="I38" s="61">
        <v>19275</v>
      </c>
    </row>
    <row r="39" spans="1:9" ht="9.75" customHeight="1">
      <c r="A39" s="57"/>
      <c r="B39" s="57"/>
      <c r="C39" s="57"/>
      <c r="D39" s="57"/>
      <c r="E39" s="57"/>
      <c r="F39" s="57"/>
      <c r="G39" s="62"/>
      <c r="H39" s="59"/>
      <c r="I39" s="71"/>
    </row>
    <row r="40" spans="1:9" ht="15">
      <c r="A40" s="82" t="s">
        <v>25</v>
      </c>
      <c r="B40" s="57"/>
      <c r="C40" s="57"/>
      <c r="D40" s="57"/>
      <c r="E40" s="57"/>
      <c r="F40" s="57"/>
      <c r="G40" s="62"/>
      <c r="H40" s="59"/>
      <c r="I40" s="71"/>
    </row>
    <row r="41" spans="1:9" ht="15.75" customHeight="1">
      <c r="A41" s="57" t="s">
        <v>107</v>
      </c>
      <c r="B41" s="56"/>
      <c r="D41" s="57"/>
      <c r="E41" s="57"/>
      <c r="F41" s="57"/>
      <c r="G41" s="62">
        <v>22284</v>
      </c>
      <c r="H41" s="59"/>
      <c r="I41" s="62">
        <v>22859</v>
      </c>
    </row>
    <row r="42" spans="1:9" ht="15.75" customHeight="1">
      <c r="A42" s="57" t="s">
        <v>26</v>
      </c>
      <c r="B42" s="56"/>
      <c r="D42" s="57"/>
      <c r="E42" s="57"/>
      <c r="F42" s="57"/>
      <c r="G42" s="62">
        <v>16662</v>
      </c>
      <c r="H42" s="59"/>
      <c r="I42" s="62">
        <v>52835</v>
      </c>
    </row>
    <row r="43" spans="1:9" ht="15.75" customHeight="1">
      <c r="A43" s="57" t="s">
        <v>13</v>
      </c>
      <c r="B43" s="56"/>
      <c r="D43" s="57"/>
      <c r="E43" s="102"/>
      <c r="F43" s="57"/>
      <c r="G43" s="64">
        <v>358</v>
      </c>
      <c r="H43" s="59"/>
      <c r="I43" s="64">
        <v>501</v>
      </c>
    </row>
    <row r="44" spans="1:9" ht="15">
      <c r="A44" s="73" t="s">
        <v>72</v>
      </c>
      <c r="B44" s="57"/>
      <c r="C44" s="57"/>
      <c r="D44" s="57"/>
      <c r="E44" s="57"/>
      <c r="F44" s="57"/>
      <c r="G44" s="64">
        <f>SUM(G38:G43)</f>
        <v>70258</v>
      </c>
      <c r="H44" s="59"/>
      <c r="I44" s="65">
        <f>SUM(I38:I43)</f>
        <v>95470</v>
      </c>
    </row>
    <row r="45" spans="2:9" ht="15.75" customHeight="1">
      <c r="B45" s="57"/>
      <c r="C45" s="57"/>
      <c r="D45" s="57"/>
      <c r="E45" s="57"/>
      <c r="F45" s="57"/>
      <c r="G45" s="58"/>
      <c r="H45" s="59"/>
      <c r="I45" s="60"/>
    </row>
    <row r="46" spans="1:9" ht="15.75" thickBot="1">
      <c r="A46" s="82" t="s">
        <v>73</v>
      </c>
      <c r="B46" s="57"/>
      <c r="C46" s="57"/>
      <c r="D46" s="57"/>
      <c r="E46" s="57"/>
      <c r="F46" s="57"/>
      <c r="G46" s="67">
        <f>+G44+G35</f>
        <v>100857</v>
      </c>
      <c r="H46" s="58"/>
      <c r="I46" s="67">
        <f>+I44+I35</f>
        <v>104931</v>
      </c>
    </row>
    <row r="47" spans="1:9" ht="15.75" thickTop="1">
      <c r="A47" s="82"/>
      <c r="B47" s="57"/>
      <c r="C47" s="57"/>
      <c r="D47" s="57"/>
      <c r="E47" s="57"/>
      <c r="F47" s="57"/>
      <c r="G47" s="58"/>
      <c r="H47" s="58"/>
      <c r="I47" s="58"/>
    </row>
    <row r="48" spans="1:9" ht="15.75" thickBot="1">
      <c r="A48" s="82" t="s">
        <v>85</v>
      </c>
      <c r="B48" s="57"/>
      <c r="C48" s="57"/>
      <c r="D48" s="57"/>
      <c r="E48" s="57"/>
      <c r="F48" s="57"/>
      <c r="G48" s="90">
        <f>+G35/G31</f>
        <v>0.494026284348865</v>
      </c>
      <c r="H48" s="58"/>
      <c r="I48" s="90">
        <f>+I35/I31</f>
        <v>0.21222997375445837</v>
      </c>
    </row>
    <row r="49" spans="1:9" ht="15.75" thickTop="1">
      <c r="A49" s="82"/>
      <c r="B49" s="57"/>
      <c r="C49" s="57"/>
      <c r="D49" s="57"/>
      <c r="E49" s="57"/>
      <c r="F49" s="57"/>
      <c r="G49" s="58"/>
      <c r="H49" s="58"/>
      <c r="I49" s="58"/>
    </row>
    <row r="50" spans="1:9" ht="15">
      <c r="A50" s="82"/>
      <c r="B50" s="57"/>
      <c r="C50" s="57"/>
      <c r="D50" s="57"/>
      <c r="E50" s="57"/>
      <c r="F50" s="57"/>
      <c r="G50" s="58"/>
      <c r="H50" s="58"/>
      <c r="I50" s="58"/>
    </row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</sheetData>
  <printOptions/>
  <pageMargins left="1.1" right="0.89" top="1" bottom="0.21" header="0.5" footer="0.21"/>
  <pageSetup fitToHeight="1" fitToWidth="1" horizontalDpi="180" verticalDpi="180" orientation="portrait" paperSize="9" scale="87" r:id="rId2"/>
  <rowBreaks count="1" manualBreakCount="1">
    <brk id="53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40" sqref="A40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31</v>
      </c>
    </row>
    <row r="4" ht="15.75">
      <c r="A4" s="5" t="str">
        <f>'P&amp;L'!A5</f>
        <v>FOR THE YEAR ENDED 31 DECEMBER 2006</v>
      </c>
    </row>
    <row r="7" spans="1:8" ht="15.75">
      <c r="A7" s="6"/>
      <c r="B7" s="6"/>
      <c r="C7" s="6"/>
      <c r="D7" s="6"/>
      <c r="E7" s="7" t="s">
        <v>95</v>
      </c>
      <c r="F7" s="8"/>
      <c r="G7" s="8" t="str">
        <f>E7</f>
        <v>12 MONTHS</v>
      </c>
      <c r="H7" s="9"/>
    </row>
    <row r="8" spans="1:8" ht="15.75">
      <c r="A8" s="6"/>
      <c r="B8" s="6"/>
      <c r="C8" s="6"/>
      <c r="D8" s="6"/>
      <c r="E8" s="7" t="s">
        <v>6</v>
      </c>
      <c r="F8" s="8"/>
      <c r="G8" s="8" t="str">
        <f>E8</f>
        <v>ENDED </v>
      </c>
      <c r="H8" s="9"/>
    </row>
    <row r="9" spans="1:8" ht="15.75">
      <c r="A9" s="6"/>
      <c r="B9" s="6"/>
      <c r="C9" s="6"/>
      <c r="D9" s="6"/>
      <c r="E9" s="11" t="s">
        <v>94</v>
      </c>
      <c r="F9" s="10"/>
      <c r="G9" s="27" t="s">
        <v>59</v>
      </c>
      <c r="H9" s="9"/>
    </row>
    <row r="10" spans="1:8" ht="15.75">
      <c r="A10" s="6"/>
      <c r="B10" s="6"/>
      <c r="C10" s="6"/>
      <c r="D10" s="6"/>
      <c r="E10" s="7" t="s">
        <v>8</v>
      </c>
      <c r="F10" s="8"/>
      <c r="G10" s="8" t="str">
        <f>E10</f>
        <v>RM `000</v>
      </c>
      <c r="H10" s="9"/>
    </row>
    <row r="12" ht="15.75">
      <c r="A12" s="5" t="s">
        <v>32</v>
      </c>
    </row>
    <row r="13" spans="1:7" ht="15">
      <c r="A13" s="2" t="s">
        <v>108</v>
      </c>
      <c r="E13" s="3">
        <f>'P&amp;L'!I39</f>
        <v>3779</v>
      </c>
      <c r="G13" s="3">
        <f>'P&amp;L'!K43</f>
        <v>-11519</v>
      </c>
    </row>
    <row r="14" spans="1:7" ht="15.75">
      <c r="A14" s="5"/>
      <c r="G14" s="3"/>
    </row>
    <row r="15" spans="1:7" ht="15">
      <c r="A15" s="2" t="s">
        <v>33</v>
      </c>
      <c r="G15" s="3"/>
    </row>
    <row r="16" spans="1:7" ht="15">
      <c r="A16" s="2" t="s">
        <v>22</v>
      </c>
      <c r="B16" s="2" t="s">
        <v>34</v>
      </c>
      <c r="E16" s="3">
        <v>6595</v>
      </c>
      <c r="G16" s="3">
        <v>7212</v>
      </c>
    </row>
    <row r="17" spans="1:7" ht="15">
      <c r="A17" s="2" t="s">
        <v>22</v>
      </c>
      <c r="B17" s="2" t="s">
        <v>35</v>
      </c>
      <c r="E17" s="3">
        <v>-4032</v>
      </c>
      <c r="G17" s="3">
        <v>5919</v>
      </c>
    </row>
    <row r="18" ht="15.75">
      <c r="G18" s="9"/>
    </row>
    <row r="19" spans="1:7" ht="15">
      <c r="A19" s="2" t="s">
        <v>36</v>
      </c>
      <c r="E19" s="17">
        <f>SUM(E13:E18)</f>
        <v>6342</v>
      </c>
      <c r="F19" s="15"/>
      <c r="G19" s="17">
        <f>SUM(G13:G18)</f>
        <v>1612</v>
      </c>
    </row>
    <row r="20" ht="15.75">
      <c r="G20" s="9"/>
    </row>
    <row r="21" spans="1:7" ht="15">
      <c r="A21" s="2" t="s">
        <v>37</v>
      </c>
      <c r="G21" s="3"/>
    </row>
    <row r="22" spans="1:7" ht="15">
      <c r="A22" s="2" t="s">
        <v>22</v>
      </c>
      <c r="B22" s="2" t="s">
        <v>38</v>
      </c>
      <c r="E22" s="3">
        <v>501</v>
      </c>
      <c r="G22" s="3">
        <v>443</v>
      </c>
    </row>
    <row r="23" spans="1:7" ht="15">
      <c r="A23" s="2" t="s">
        <v>22</v>
      </c>
      <c r="B23" s="2" t="s">
        <v>39</v>
      </c>
      <c r="E23" s="3">
        <v>-4170</v>
      </c>
      <c r="G23" s="3">
        <v>-190</v>
      </c>
    </row>
    <row r="24" ht="15.75">
      <c r="G24" s="9"/>
    </row>
    <row r="25" spans="1:7" ht="15">
      <c r="A25" s="2" t="s">
        <v>105</v>
      </c>
      <c r="E25" s="17">
        <f>SUM(E19:E24)</f>
        <v>2673</v>
      </c>
      <c r="F25" s="15"/>
      <c r="G25" s="17">
        <f>SUM(G19:G24)</f>
        <v>1865</v>
      </c>
    </row>
    <row r="26" ht="15.75">
      <c r="G26" s="9"/>
    </row>
    <row r="27" spans="1:7" ht="15.75">
      <c r="A27" s="5" t="s">
        <v>40</v>
      </c>
      <c r="G27" s="3"/>
    </row>
    <row r="28" spans="1:7" ht="15">
      <c r="A28" s="2" t="s">
        <v>22</v>
      </c>
      <c r="B28" s="2" t="s">
        <v>41</v>
      </c>
      <c r="E28" s="3">
        <v>0</v>
      </c>
      <c r="G28" s="3">
        <v>0</v>
      </c>
    </row>
    <row r="29" spans="1:7" ht="15">
      <c r="A29" s="2" t="s">
        <v>22</v>
      </c>
      <c r="B29" s="2" t="s">
        <v>42</v>
      </c>
      <c r="E29" s="3">
        <v>-2636</v>
      </c>
      <c r="G29" s="3">
        <v>-2625</v>
      </c>
    </row>
    <row r="30" ht="15.75">
      <c r="G30" s="9"/>
    </row>
    <row r="31" spans="1:7" ht="15">
      <c r="A31" s="2" t="s">
        <v>43</v>
      </c>
      <c r="E31" s="17">
        <f>SUM(E28:E30)</f>
        <v>-2636</v>
      </c>
      <c r="F31" s="15"/>
      <c r="G31" s="17">
        <f>SUM(G28:G30)</f>
        <v>-2625</v>
      </c>
    </row>
    <row r="32" ht="15.75">
      <c r="G32" s="9"/>
    </row>
    <row r="33" spans="1:7" ht="15.75">
      <c r="A33" s="5" t="s">
        <v>44</v>
      </c>
      <c r="G33" s="3"/>
    </row>
    <row r="34" spans="1:7" ht="15">
      <c r="A34" s="2" t="s">
        <v>22</v>
      </c>
      <c r="B34" s="2" t="s">
        <v>93</v>
      </c>
      <c r="E34" s="3">
        <v>-3482</v>
      </c>
      <c r="G34" s="3">
        <v>261</v>
      </c>
    </row>
    <row r="35" spans="1:7" ht="15">
      <c r="A35" s="2" t="s">
        <v>22</v>
      </c>
      <c r="B35" s="2" t="s">
        <v>45</v>
      </c>
      <c r="E35" s="3">
        <v>4123</v>
      </c>
      <c r="G35" s="3">
        <v>0</v>
      </c>
    </row>
    <row r="36" ht="15.75">
      <c r="G36" s="9"/>
    </row>
    <row r="37" spans="1:7" ht="15">
      <c r="A37" s="2" t="s">
        <v>86</v>
      </c>
      <c r="E37" s="17">
        <f>SUM(E34:E36)</f>
        <v>641</v>
      </c>
      <c r="F37" s="15"/>
      <c r="G37" s="17">
        <f>SUM(G34:G36)</f>
        <v>261</v>
      </c>
    </row>
    <row r="38" ht="15.75">
      <c r="G38" s="9"/>
    </row>
    <row r="39" spans="1:7" ht="15.75">
      <c r="A39" s="5" t="s">
        <v>111</v>
      </c>
      <c r="G39" s="3"/>
    </row>
    <row r="40" spans="1:7" ht="15.75">
      <c r="A40" s="5" t="s">
        <v>58</v>
      </c>
      <c r="E40" s="3">
        <f>E25+E31+E37</f>
        <v>678</v>
      </c>
      <c r="G40" s="3">
        <f>G25+G31+G37</f>
        <v>-499</v>
      </c>
    </row>
    <row r="41" spans="1:7" ht="15.75">
      <c r="A41" s="5"/>
      <c r="G41" s="3"/>
    </row>
    <row r="42" spans="1:7" ht="15.75">
      <c r="A42" s="5" t="s">
        <v>55</v>
      </c>
      <c r="E42" s="3">
        <f>G44</f>
        <v>-5695</v>
      </c>
      <c r="G42" s="3">
        <v>-5196</v>
      </c>
    </row>
    <row r="43" spans="1:7" ht="15.75">
      <c r="A43" s="5"/>
      <c r="G43" s="14"/>
    </row>
    <row r="44" spans="1:7" ht="16.5" thickBot="1">
      <c r="A44" s="5" t="s">
        <v>56</v>
      </c>
      <c r="E44" s="29">
        <f>SUM(E40:E43)</f>
        <v>-5017</v>
      </c>
      <c r="F44" s="15"/>
      <c r="G44" s="30">
        <f>SUM(G40:G43)</f>
        <v>-5695</v>
      </c>
    </row>
    <row r="45" ht="15.75" thickTop="1"/>
  </sheetData>
  <printOptions/>
  <pageMargins left="0.75" right="0.17" top="1" bottom="0.82" header="0.5" footer="0.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B17" sqref="B17"/>
    </sheetView>
  </sheetViews>
  <sheetFormatPr defaultColWidth="6.421875" defaultRowHeight="12.75"/>
  <cols>
    <col min="1" max="1" width="47.7109375" style="32" customWidth="1"/>
    <col min="2" max="2" width="17.7109375" style="32" customWidth="1"/>
    <col min="3" max="3" width="1.8515625" style="32" customWidth="1"/>
    <col min="4" max="4" width="15.7109375" style="32" customWidth="1"/>
    <col min="5" max="5" width="1.8515625" style="32" customWidth="1"/>
    <col min="6" max="6" width="21.140625" style="32" bestFit="1" customWidth="1"/>
    <col min="7" max="7" width="1.8515625" style="32" customWidth="1"/>
    <col min="8" max="8" width="16.7109375" style="32" customWidth="1"/>
    <col min="9" max="9" width="6.00390625" style="32" customWidth="1"/>
    <col min="10" max="16384" width="6.421875" style="32" customWidth="1"/>
  </cols>
  <sheetData>
    <row r="1" spans="1:8" ht="15.75">
      <c r="A1" s="5" t="s">
        <v>0</v>
      </c>
      <c r="B1" s="31"/>
      <c r="C1" s="31"/>
      <c r="D1" s="31"/>
      <c r="E1" s="31"/>
      <c r="F1" s="31"/>
      <c r="G1" s="31"/>
      <c r="H1" s="31"/>
    </row>
    <row r="2" spans="3:7" ht="15">
      <c r="C2" s="33"/>
      <c r="E2" s="33"/>
      <c r="G2" s="33"/>
    </row>
    <row r="3" spans="1:8" ht="15.75">
      <c r="A3" s="31" t="s">
        <v>46</v>
      </c>
      <c r="B3" s="31"/>
      <c r="C3" s="31"/>
      <c r="D3" s="31"/>
      <c r="E3" s="31"/>
      <c r="F3" s="31"/>
      <c r="G3" s="31"/>
      <c r="H3" s="31"/>
    </row>
    <row r="4" spans="1:8" ht="15.75">
      <c r="A4" s="34" t="str">
        <f>'CF'!A4</f>
        <v>FOR THE YEAR ENDED 31 DECEMBER 2006</v>
      </c>
      <c r="B4" s="34"/>
      <c r="C4" s="35"/>
      <c r="D4" s="34"/>
      <c r="E4" s="34"/>
      <c r="F4" s="34"/>
      <c r="G4" s="31"/>
      <c r="H4" s="31"/>
    </row>
    <row r="5" spans="3:7" ht="15">
      <c r="C5" s="33"/>
      <c r="E5" s="33"/>
      <c r="G5" s="33"/>
    </row>
    <row r="6" spans="2:8" ht="15">
      <c r="B6" s="36"/>
      <c r="C6" s="37"/>
      <c r="D6" s="36"/>
      <c r="E6" s="37"/>
      <c r="F6" s="36"/>
      <c r="G6" s="37"/>
      <c r="H6" s="36"/>
    </row>
    <row r="7" spans="2:8" ht="15.75">
      <c r="B7" s="8" t="s">
        <v>47</v>
      </c>
      <c r="C7" s="8"/>
      <c r="D7" s="8" t="s">
        <v>47</v>
      </c>
      <c r="E7" s="38"/>
      <c r="F7" s="39" t="s">
        <v>48</v>
      </c>
      <c r="G7" s="38"/>
      <c r="H7" s="38" t="s">
        <v>51</v>
      </c>
    </row>
    <row r="8" spans="2:8" ht="15.75">
      <c r="B8" s="40" t="s">
        <v>49</v>
      </c>
      <c r="C8" s="8"/>
      <c r="D8" s="40" t="s">
        <v>50</v>
      </c>
      <c r="E8" s="38"/>
      <c r="F8" s="41" t="s">
        <v>57</v>
      </c>
      <c r="G8" s="38"/>
      <c r="H8" s="41" t="s">
        <v>79</v>
      </c>
    </row>
    <row r="9" spans="2:13" ht="15.75">
      <c r="B9" s="39" t="s">
        <v>52</v>
      </c>
      <c r="C9" s="42"/>
      <c r="D9" s="39" t="s">
        <v>52</v>
      </c>
      <c r="E9" s="42"/>
      <c r="F9" s="39" t="s">
        <v>52</v>
      </c>
      <c r="G9" s="42"/>
      <c r="H9" s="39" t="s">
        <v>52</v>
      </c>
      <c r="M9" s="43"/>
    </row>
    <row r="10" spans="1:7" s="43" customFormat="1" ht="15.75">
      <c r="A10" s="44" t="s">
        <v>97</v>
      </c>
      <c r="C10" s="45"/>
      <c r="E10" s="45"/>
      <c r="G10" s="45"/>
    </row>
    <row r="11" spans="1:7" ht="15">
      <c r="A11" s="46"/>
      <c r="C11" s="33"/>
      <c r="E11" s="33"/>
      <c r="G11" s="33"/>
    </row>
    <row r="12" spans="1:9" ht="15">
      <c r="A12" s="32" t="s">
        <v>100</v>
      </c>
      <c r="B12" s="15">
        <f>B35</f>
        <v>44579</v>
      </c>
      <c r="C12" s="15"/>
      <c r="D12" s="15">
        <v>7283</v>
      </c>
      <c r="E12" s="15"/>
      <c r="F12" s="15">
        <v>-42401</v>
      </c>
      <c r="G12" s="15"/>
      <c r="H12" s="15">
        <f>SUM(B12:F12)</f>
        <v>9461</v>
      </c>
      <c r="I12" s="47"/>
    </row>
    <row r="13" spans="2:9" ht="15">
      <c r="B13" s="47"/>
      <c r="C13" s="48"/>
      <c r="D13" s="49"/>
      <c r="E13" s="48"/>
      <c r="F13" s="47"/>
      <c r="G13" s="48"/>
      <c r="H13" s="47"/>
      <c r="I13" s="47"/>
    </row>
    <row r="14" spans="1:9" ht="15">
      <c r="A14" s="6" t="s">
        <v>60</v>
      </c>
      <c r="B14" s="15">
        <v>0</v>
      </c>
      <c r="C14" s="15"/>
      <c r="D14" s="15">
        <v>0</v>
      </c>
      <c r="E14" s="15"/>
      <c r="F14" s="15">
        <v>0</v>
      </c>
      <c r="G14" s="48"/>
      <c r="H14" s="15">
        <f>SUM(B14:F14)</f>
        <v>0</v>
      </c>
      <c r="I14" s="47"/>
    </row>
    <row r="15" spans="1:9" ht="15">
      <c r="A15" s="6"/>
      <c r="B15" s="15"/>
      <c r="C15" s="15"/>
      <c r="D15" s="15"/>
      <c r="E15" s="15"/>
      <c r="F15" s="15"/>
      <c r="G15" s="48"/>
      <c r="H15" s="15"/>
      <c r="I15" s="47"/>
    </row>
    <row r="16" spans="1:9" ht="15">
      <c r="A16" s="6" t="s">
        <v>61</v>
      </c>
      <c r="B16" s="15">
        <v>4123</v>
      </c>
      <c r="C16" s="15"/>
      <c r="D16" s="15">
        <v>0</v>
      </c>
      <c r="E16" s="15"/>
      <c r="F16" s="15">
        <v>0</v>
      </c>
      <c r="G16" s="48"/>
      <c r="H16" s="15">
        <f>SUM(B16:F16)</f>
        <v>4123</v>
      </c>
      <c r="I16" s="47"/>
    </row>
    <row r="17" spans="1:9" ht="15">
      <c r="A17" s="6" t="s">
        <v>62</v>
      </c>
      <c r="B17" s="15"/>
      <c r="C17" s="15"/>
      <c r="D17" s="15"/>
      <c r="E17" s="15"/>
      <c r="F17" s="15"/>
      <c r="G17" s="48"/>
      <c r="H17" s="15"/>
      <c r="I17" s="47"/>
    </row>
    <row r="18" spans="1:9" ht="15">
      <c r="A18" s="50"/>
      <c r="B18" s="47"/>
      <c r="C18" s="48"/>
      <c r="D18" s="47"/>
      <c r="E18" s="48"/>
      <c r="F18" s="47"/>
      <c r="G18" s="48"/>
      <c r="H18" s="47"/>
      <c r="I18" s="47"/>
    </row>
    <row r="19" spans="1:9" ht="18" customHeight="1">
      <c r="A19" s="50" t="s">
        <v>63</v>
      </c>
      <c r="B19" s="47">
        <v>13236</v>
      </c>
      <c r="C19" s="48"/>
      <c r="D19" s="26">
        <v>0</v>
      </c>
      <c r="E19" s="28"/>
      <c r="F19" s="26">
        <v>0</v>
      </c>
      <c r="G19" s="48"/>
      <c r="H19" s="15">
        <f>SUM(B19:F19)</f>
        <v>13236</v>
      </c>
      <c r="I19" s="47"/>
    </row>
    <row r="20" spans="1:9" ht="15">
      <c r="A20" s="50" t="s">
        <v>64</v>
      </c>
      <c r="B20" s="47"/>
      <c r="C20" s="48"/>
      <c r="D20" s="26"/>
      <c r="E20" s="28"/>
      <c r="F20" s="26"/>
      <c r="G20" s="48"/>
      <c r="H20" s="47"/>
      <c r="I20" s="47"/>
    </row>
    <row r="21" spans="1:9" ht="15">
      <c r="A21" s="50"/>
      <c r="B21" s="47"/>
      <c r="C21" s="48"/>
      <c r="D21" s="47"/>
      <c r="E21" s="48"/>
      <c r="F21" s="47"/>
      <c r="G21" s="48"/>
      <c r="H21" s="47"/>
      <c r="I21" s="47"/>
    </row>
    <row r="22" spans="1:9" ht="15">
      <c r="A22" s="32" t="s">
        <v>101</v>
      </c>
      <c r="B22" s="15">
        <v>0</v>
      </c>
      <c r="C22" s="15"/>
      <c r="D22" s="15">
        <v>0</v>
      </c>
      <c r="E22" s="15"/>
      <c r="F22" s="15">
        <f>'P&amp;L'!I43</f>
        <v>3779</v>
      </c>
      <c r="G22" s="15"/>
      <c r="H22" s="15">
        <f>SUM(B22:F22)</f>
        <v>3779</v>
      </c>
      <c r="I22" s="47"/>
    </row>
    <row r="23" spans="1:9" ht="15">
      <c r="A23" s="51"/>
      <c r="B23" s="47"/>
      <c r="C23" s="48"/>
      <c r="D23" s="47"/>
      <c r="E23" s="48"/>
      <c r="F23" s="47"/>
      <c r="G23" s="48"/>
      <c r="H23" s="47"/>
      <c r="I23" s="47"/>
    </row>
    <row r="24" spans="1:9" ht="15.75" thickBot="1">
      <c r="A24" s="32" t="s">
        <v>102</v>
      </c>
      <c r="B24" s="52">
        <f>SUM(B12:B23)</f>
        <v>61938</v>
      </c>
      <c r="C24" s="48"/>
      <c r="D24" s="52">
        <f>SUM(D12:D23)</f>
        <v>7283</v>
      </c>
      <c r="E24" s="48"/>
      <c r="F24" s="52">
        <f>SUM(F12:F23)</f>
        <v>-38622</v>
      </c>
      <c r="G24" s="48"/>
      <c r="H24" s="52">
        <f>SUM(H12:H23)</f>
        <v>30599</v>
      </c>
      <c r="I24" s="47"/>
    </row>
    <row r="25" spans="8:9" ht="15.75" thickTop="1">
      <c r="H25" s="26"/>
      <c r="I25" s="47"/>
    </row>
    <row r="26" spans="6:9" ht="15">
      <c r="F26" s="47"/>
      <c r="I26" s="47"/>
    </row>
    <row r="27" spans="1:7" ht="15.75">
      <c r="A27" s="53" t="s">
        <v>99</v>
      </c>
      <c r="C27" s="33"/>
      <c r="E27" s="33"/>
      <c r="G27" s="33"/>
    </row>
    <row r="28" spans="1:7" ht="15">
      <c r="A28" s="46"/>
      <c r="C28" s="33"/>
      <c r="E28" s="33"/>
      <c r="G28" s="33"/>
    </row>
    <row r="29" spans="1:9" ht="15">
      <c r="A29" s="32" t="str">
        <f>A12</f>
        <v>Balance at beginning of year</v>
      </c>
      <c r="B29" s="15">
        <f>'BS'!I31</f>
        <v>44579</v>
      </c>
      <c r="C29" s="15"/>
      <c r="D29" s="15">
        <v>7283</v>
      </c>
      <c r="E29" s="15"/>
      <c r="F29" s="15">
        <v>-30882</v>
      </c>
      <c r="G29" s="15"/>
      <c r="H29" s="15">
        <f>SUM(B29:F29)</f>
        <v>20980</v>
      </c>
      <c r="I29" s="47"/>
    </row>
    <row r="30" spans="2:9" ht="15">
      <c r="B30" s="47"/>
      <c r="C30" s="48"/>
      <c r="D30" s="103"/>
      <c r="E30" s="48"/>
      <c r="F30" s="47"/>
      <c r="G30" s="48"/>
      <c r="H30" s="47"/>
      <c r="I30" s="47"/>
    </row>
    <row r="31" spans="1:9" ht="15">
      <c r="A31" s="6" t="s">
        <v>53</v>
      </c>
      <c r="B31" s="15">
        <v>0</v>
      </c>
      <c r="C31" s="15"/>
      <c r="D31" s="15">
        <v>0</v>
      </c>
      <c r="E31" s="15"/>
      <c r="F31" s="15">
        <v>0</v>
      </c>
      <c r="G31" s="48"/>
      <c r="H31" s="15">
        <f>SUM(B31:F31)</f>
        <v>0</v>
      </c>
      <c r="I31" s="47"/>
    </row>
    <row r="32" spans="1:9" ht="15">
      <c r="A32" s="50"/>
      <c r="B32" s="47"/>
      <c r="C32" s="48"/>
      <c r="D32" s="47"/>
      <c r="E32" s="48"/>
      <c r="F32" s="47"/>
      <c r="G32" s="48"/>
      <c r="H32" s="47"/>
      <c r="I32" s="47"/>
    </row>
    <row r="33" spans="1:9" ht="15">
      <c r="A33" s="32" t="s">
        <v>103</v>
      </c>
      <c r="B33" s="15">
        <v>0</v>
      </c>
      <c r="C33" s="15"/>
      <c r="D33" s="15">
        <v>0</v>
      </c>
      <c r="E33" s="15"/>
      <c r="F33" s="15">
        <f>'P&amp;L'!K46</f>
        <v>-11519</v>
      </c>
      <c r="G33" s="15"/>
      <c r="H33" s="15">
        <f>SUM(B33:F33)</f>
        <v>-11519</v>
      </c>
      <c r="I33" s="47"/>
    </row>
    <row r="34" spans="1:9" ht="15">
      <c r="A34" s="51"/>
      <c r="B34" s="47"/>
      <c r="C34" s="48"/>
      <c r="D34" s="47"/>
      <c r="E34" s="48"/>
      <c r="F34" s="47"/>
      <c r="G34" s="48"/>
      <c r="H34" s="47"/>
      <c r="I34" s="47"/>
    </row>
    <row r="35" spans="1:9" ht="15.75" thickBot="1">
      <c r="A35" s="32" t="str">
        <f>A24</f>
        <v>Balance at end of year</v>
      </c>
      <c r="B35" s="52">
        <f>SUM(B29:B34)</f>
        <v>44579</v>
      </c>
      <c r="C35" s="48"/>
      <c r="D35" s="52">
        <f>SUM(D29:D34)</f>
        <v>7283</v>
      </c>
      <c r="E35" s="48"/>
      <c r="F35" s="52">
        <f>SUM(F29:F34)</f>
        <v>-42401</v>
      </c>
      <c r="G35" s="48"/>
      <c r="H35" s="52">
        <f>SUM(H29:H34)</f>
        <v>9461</v>
      </c>
      <c r="I35" s="47"/>
    </row>
    <row r="36" spans="8:9" ht="15.75" thickTop="1">
      <c r="H36" s="47"/>
      <c r="I36" s="47"/>
    </row>
    <row r="37" ht="15">
      <c r="I37" s="47"/>
    </row>
    <row r="38" spans="2:9" ht="15">
      <c r="B38" s="47"/>
      <c r="C38" s="48"/>
      <c r="D38" s="47"/>
      <c r="E38" s="48"/>
      <c r="F38" s="47"/>
      <c r="G38" s="48"/>
      <c r="H38" s="47"/>
      <c r="I38" s="47"/>
    </row>
    <row r="39" spans="2:9" ht="15">
      <c r="B39" s="47"/>
      <c r="C39" s="48"/>
      <c r="D39" s="47"/>
      <c r="E39" s="48"/>
      <c r="F39" s="47"/>
      <c r="G39" s="48"/>
      <c r="H39" s="47"/>
      <c r="I39" s="47"/>
    </row>
    <row r="41" ht="15.75">
      <c r="A41" s="54"/>
    </row>
    <row r="42" ht="15.75">
      <c r="A42" s="55"/>
    </row>
  </sheetData>
  <printOptions/>
  <pageMargins left="0.75" right="0.57" top="1" bottom="1" header="0.5" footer="0.5"/>
  <pageSetup horizontalDpi="180" verticalDpi="18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scommon</cp:lastModifiedBy>
  <cp:lastPrinted>2007-02-24T02:44:05Z</cp:lastPrinted>
  <dcterms:created xsi:type="dcterms:W3CDTF">2004-11-09T04:00:08Z</dcterms:created>
  <dcterms:modified xsi:type="dcterms:W3CDTF">2007-02-27T09:16:47Z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808157861</vt:i4>
  </property>
  <property fmtid="{D5CDD505-2E9C-101B-9397-08002B2CF9AE}" pid="3" name="_EmailSubject">
    <vt:lpwstr>4th Qtr Announcement Paper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-991071610</vt:i4>
  </property>
  <property fmtid="{D5CDD505-2E9C-101B-9397-08002B2CF9AE}" pid="7" name="_ReviewingToolsShownOnce">
    <vt:lpwstr/>
  </property>
</Properties>
</file>